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022 год" sheetId="1" r:id="rId1"/>
    <sheet name="2020" sheetId="2" r:id="rId2"/>
    <sheet name="2021" sheetId="3" r:id="rId3"/>
  </sheets>
  <calcPr calcId="125725"/>
</workbook>
</file>

<file path=xl/calcChain.xml><?xml version="1.0" encoding="utf-8"?>
<calcChain xmlns="http://schemas.openxmlformats.org/spreadsheetml/2006/main">
  <c r="C63" i="3"/>
  <c r="C60"/>
  <c r="C56"/>
  <c r="C41"/>
  <c r="C27"/>
  <c r="C25"/>
  <c r="C22"/>
  <c r="C17"/>
  <c r="C12"/>
  <c r="C7"/>
  <c r="C63" i="2"/>
  <c r="C60"/>
  <c r="C56"/>
  <c r="C41"/>
  <c r="C27"/>
  <c r="C25"/>
  <c r="C22"/>
  <c r="C17"/>
  <c r="C12"/>
  <c r="C7"/>
  <c r="C6" i="3" l="1"/>
  <c r="C40"/>
  <c r="C6" i="2"/>
  <c r="C40"/>
  <c r="C5" i="3"/>
  <c r="C65" i="1"/>
  <c r="C62"/>
  <c r="C58"/>
  <c r="C43"/>
  <c r="C42" s="1"/>
  <c r="C29"/>
  <c r="C27"/>
  <c r="C24"/>
  <c r="C19"/>
  <c r="C14"/>
  <c r="C9"/>
  <c r="C8" s="1"/>
  <c r="C7" s="1"/>
  <c r="C5" i="2" l="1"/>
</calcChain>
</file>

<file path=xl/sharedStrings.xml><?xml version="1.0" encoding="utf-8"?>
<sst xmlns="http://schemas.openxmlformats.org/spreadsheetml/2006/main" count="438" uniqueCount="150">
  <si>
    <t xml:space="preserve">Прогнозируемые доходы бюджета  Берегового сельского поселения      на 2022 год  </t>
  </si>
  <si>
    <t>Наименование доходного источника</t>
  </si>
  <si>
    <t>Код бюджетной  классификации</t>
  </si>
  <si>
    <t>Береговой</t>
  </si>
  <si>
    <t>Налоговые и неналоговые доходы</t>
  </si>
  <si>
    <t>000 1 00 00000 00 0000 000</t>
  </si>
  <si>
    <t>Налоговые доходы</t>
  </si>
  <si>
    <t xml:space="preserve">Налог на доходы физических лиц                                              </t>
  </si>
  <si>
    <t>000 1 01 02000 01 0000 110</t>
  </si>
  <si>
    <t>000 1 01 02010 01 0000 110</t>
  </si>
  <si>
    <t>000 1 01 02020 01 0000 110     000 1 01 02030 01 0000 110</t>
  </si>
  <si>
    <t>Налог на доходы физических лиц в виде фиксированных авансовых платежей с доходов иностранных граждан</t>
  </si>
  <si>
    <t>000 1 01 02040 01 1000 110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</si>
  <si>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</si>
  <si>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</si>
  <si>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</si>
  <si>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</si>
  <si>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</si>
  <si>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</si>
  <si>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</si>
  <si>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</si>
  <si>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</si>
  <si>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</si>
  <si>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</si>
  <si>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</si>
  <si>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Налог, взимаемый в связи с применением упращенной системы налогообложения</t>
  </si>
  <si>
    <t>000 1 05 01000 01 0000 110</t>
  </si>
  <si>
    <t>Единый налог на вмененный доход для  отдельных видов деятельности</t>
  </si>
  <si>
    <t>000 1 05 02000 02 0000 110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</si>
  <si>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</si>
  <si>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</si>
  <si>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</si>
  <si>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</si>
  <si>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ИМУЩЕСТВО</t>
  </si>
  <si>
    <t>000 1 06 00000 00 0000 000</t>
  </si>
  <si>
    <t xml:space="preserve">Налог на имущество  физических лиц </t>
  </si>
  <si>
    <t>000 1 06 01000 00 0000 110</t>
  </si>
  <si>
    <t>Земельный налог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</si>
  <si>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</si>
  <si>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</si>
  <si>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</si>
  <si>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 (по действующим в текущем году нормативам)</t>
  </si>
  <si>
    <t>000 1 07 01000 01 0000 110</t>
  </si>
  <si>
    <t>ГОСУДАРСТВЕННАЯ ПОШЛИНА</t>
  </si>
  <si>
    <t>000 1 08 00000 00 0000 000</t>
  </si>
  <si>
    <t>в том числе: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</si>
  <si>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</si>
  <si>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</si>
  <si>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</si>
  <si>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</si>
  <si>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</t>
  </si>
  <si>
    <t>000 1 08 06000 01 0000 110</t>
  </si>
  <si>
    <t xml:space="preserve">Государственная пошлина за государственную регистрацию юридического лица, физических лиц в качестве индивидуальных предпринимателей </t>
  </si>
  <si>
    <t>000 1 08 07010 01 0000 110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</si>
  <si>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</si>
  <si>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000 1 08 07020 01 0000 110</t>
  </si>
  <si>
    <t>Государственная пошлина за выдачу и обмен паспорта гражданина Российской Федерации</t>
  </si>
  <si>
    <t>000 1 08 07100 01 0000 110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</si>
  <si>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</si>
  <si>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</si>
  <si>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</si>
  <si>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</si>
  <si>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>Другие госпошлины</t>
  </si>
  <si>
    <t>Задолженность и перерасчеты по отмененным налогам, сборам и иным обязательным платежам</t>
  </si>
  <si>
    <t>000 1 09 00000 00 0000 110</t>
  </si>
  <si>
    <t>Другие налоговые доходы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</si>
  <si>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</si>
  <si>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</si>
  <si>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</si>
  <si>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хозяйственых товариществ и обществ, или дивидендов по акциям, принадлежащим РФ, субъектам РФ или  муниципальным образованиям</t>
  </si>
  <si>
    <t>000 1 11 01000 00 0000 120</t>
  </si>
  <si>
    <t>Доходы от размещения  средств  бюджетов</t>
  </si>
  <si>
    <t>000 1 11 02000 00 0000 120</t>
  </si>
  <si>
    <t xml:space="preserve">Проценты, полученные от предоставления бюджетных кредитов внутри страны </t>
  </si>
  <si>
    <t>000 1 11 03000 00 0000 120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</si>
  <si>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уазанных земельных участков</t>
  </si>
  <si>
    <t xml:space="preserve">000 1 11 05010 00 0000 120    </t>
  </si>
  <si>
    <t>Доходы, получаемые в виде арендной платы за земли после разграничениея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автономных учреждений)</t>
  </si>
  <si>
    <t>000 1 11 05020 00 0000 120</t>
  </si>
  <si>
    <t xml:space="preserve">Доходы, получаемые в виде арендной платы за земельные участки,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
</t>
  </si>
  <si>
    <t>000 1 11 05026 00 0000 120</t>
  </si>
  <si>
    <t>Доходы от 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</si>
  <si>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</si>
  <si>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</si>
  <si>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</si>
  <si>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Плата по соглашениям об установлении сервитута в отношении земельных участков, государственная собственность на которые не разграничена
</t>
  </si>
  <si>
    <t xml:space="preserve">000 1 11 05310 00 0000 120
</t>
  </si>
  <si>
    <t xml:space="preserve">Плата по соглашениям об установлении сервитута в отношении земельных участков после разграничения государственной собственности на землю
</t>
  </si>
  <si>
    <t xml:space="preserve">000 1 11 05320 00 0000 120
</t>
  </si>
  <si>
    <t xml:space="preserve">Доходы от перечисления части прибыли государственных и муниципальных унитарных предприятий, остающейся после уплаты налогов и обязательных платежей </t>
  </si>
  <si>
    <t>000 1 11 07010 00 0000 120</t>
  </si>
  <si>
    <t>Средства, получаемые от передачи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</si>
  <si>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000 1 11 08000 00 0000 120</t>
  </si>
  <si>
    <t xml:space="preserve">Доходы от эксплуатации и использования имущества автомобильных дорог, находящихся в государственной и муниципальной собственности </t>
  </si>
  <si>
    <t>000 1 11 09030 00 0000 120</t>
  </si>
  <si>
    <t xml:space="preserve">Прочие доходы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</si>
  <si>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000 1 11 09040 00 0000 120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</si>
  <si>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</si>
  <si>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</si>
  <si>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</si>
  <si>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</si>
  <si>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использование лесов</t>
  </si>
  <si>
    <t>000 1 12 04000 01 0000 120</t>
  </si>
  <si>
    <t>Плата за пользование водными объектами</t>
  </si>
  <si>
    <t>000 1 12 05000 01 0000 120</t>
  </si>
  <si>
    <t>ДОХОДЫ ОТ ОКАЗАНИЯ ПЛАТНЫХ УСЛУГ (РАБОТ) И КОМПЕНСАЦИИ ЗАТРАТ ГОСУДАРСТВА</t>
  </si>
  <si>
    <t>000 1 13 00000 00 0000 000</t>
  </si>
  <si>
    <t>Прочие доходы от оказания услуг и компенсации затрат государства(доходы казенных учреждений)</t>
  </si>
  <si>
    <t>000 1 13 01992 00 0000 130</t>
  </si>
  <si>
    <t>Прочие доходы от компенсации затрат государства</t>
  </si>
  <si>
    <t>000 1 13 02990 00 0000 130</t>
  </si>
  <si>
    <t>ДОХОДЫ ОТ ПРОДАЖИ МАТЕРИАЛЬНЫХ И НЕМАТЕРИАЛЬНЫХ АКТИВОВ</t>
  </si>
  <si>
    <t>000 1 14 00000 00 0000 000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</si>
  <si>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</si>
  <si>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</si>
  <si>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</si>
  <si>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</si>
  <si>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оперативном управлении учреждений</t>
  </si>
  <si>
    <t>Доходы от реализации иного имущества</t>
  </si>
  <si>
    <t>Доходы от реализации недвижимого имущества бюджетных и автономных учреждений</t>
  </si>
  <si>
    <t>Средства от распоряжения и реализации конфискованного и иного имущества, обращенного в доход государства (в части реализации основных средств и материальных запасов по указанному имуществу)</t>
  </si>
  <si>
    <t>000 1 14 03000 00 0000 410 (440)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</si>
  <si>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</si>
  <si>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</si>
  <si>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</si>
  <si>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</si>
  <si>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разграничена, находящихся в пользовании бюджетных и автономных учреждений</t>
  </si>
  <si>
    <t>000 1 14 06040 00 0000 430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</si>
  <si>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
</t>
  </si>
  <si>
    <t xml:space="preserve">000 1 14 06310 00 0000 430
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</si>
  <si>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
</t>
  </si>
  <si>
    <t xml:space="preserve">000 1 14 06320 00 0000 430
</t>
  </si>
  <si>
    <t>АДМИНИСТРАТИВНЫЕ ПЛАТЕЖИ И СБОРЫ</t>
  </si>
  <si>
    <t>000 1 15 00000 00 0000 000</t>
  </si>
  <si>
    <t>ШТРАФЫ, САНКЦИИ, ВОЗМЕЩЕНИЕ УЩЕРБА</t>
  </si>
  <si>
    <t>000 1 16 00000 00 0000 000</t>
  </si>
  <si>
    <t>Прочие неналоговые доходы</t>
  </si>
  <si>
    <t>000 1 17 05000 00 0000 180</t>
  </si>
  <si>
    <t xml:space="preserve">Глава Берегового сельского поселения </t>
  </si>
  <si>
    <t>И.А. Матерухин</t>
  </si>
  <si>
    <t>Главный бухгалтер</t>
  </si>
  <si>
    <t xml:space="preserve">Е.В. Семёнова 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</si>
  <si>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</t>
    </r>
    <r>
      <rPr>
        <u/>
        <sz val="8"/>
        <color indexed="18"/>
        <rFont val="Times New Roman Cyr"/>
        <charset val="204"/>
      </rPr>
      <t xml:space="preserve">(и за исключением дивидендов-доходов от долевого участия в деятельности организаций, полученных в виде дивидендов физическими лицами, являющимися налоговыми резидентами)   </t>
    </r>
    <r>
      <rPr>
        <sz val="8"/>
        <color indexed="18"/>
        <rFont val="Times New Roman Cyr"/>
        <charset val="204"/>
      </rPr>
      <t xml:space="preserve"> </t>
    </r>
    <r>
      <rPr>
        <b/>
        <sz val="8"/>
        <color indexed="18"/>
        <rFont val="Times New Roman Cyr"/>
        <charset val="204"/>
      </rPr>
      <t>(по нормативу 15% по БК РФ)</t>
    </r>
  </si>
  <si>
    <r>
      <t xml:space="preserve">Дивиденды-доходы от долевого участия в деятельности организаций, полученных в виде дивидендов физическими лицами, являющимися налоговыми резидентами   </t>
    </r>
    <r>
      <rPr>
        <b/>
        <sz val="8"/>
        <color indexed="18"/>
        <rFont val="Times New Roman Cyr"/>
        <charset val="204"/>
      </rPr>
      <t xml:space="preserve"> (по нормативу 15% по БК РФ)</t>
    </r>
  </si>
  <si>
    <r>
  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 и  Налог на доходы физических лиц с доходов, полученных физическими лицами в соответствии со статьей 228 Налогового Кодекса Российской Федерации    </t>
    </r>
    <r>
      <rPr>
        <b/>
        <sz val="8"/>
        <color indexed="18"/>
        <rFont val="Times New Roman Cyr"/>
        <charset val="204"/>
      </rPr>
      <t>(по нормативу 15% по БК РФ)</t>
    </r>
  </si>
  <si>
    <t xml:space="preserve">Прогнозируемые доходы бюджета  Берегового сельского поселения      на 2020 год  </t>
  </si>
  <si>
    <t xml:space="preserve">Прогнозируемые доходы бюджета  Берегового сельского поселения      на 2021 год  </t>
  </si>
  <si>
    <t xml:space="preserve">Главный бехгалтер </t>
  </si>
  <si>
    <t>И.А Матерухин</t>
  </si>
  <si>
    <t>Е.В. Семёнова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</si>
</sst>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rgb="FFFF0000"/>
      <name val="Times New Roman Cyr"/>
      <charset val="204"/>
    </font>
    <font>
      <sz val="12"/>
      <color indexed="18"/>
      <name val="Times New Roman Cyr"/>
      <family val="1"/>
      <charset val="204"/>
    </font>
    <font>
      <sz val="14"/>
      <color indexed="18"/>
      <name val="Times New Roman Cyr"/>
      <family val="1"/>
      <charset val="204"/>
    </font>
    <font>
      <sz val="14"/>
      <color indexed="18"/>
      <name val="Times New Roman Cyr"/>
      <charset val="204"/>
    </font>
    <font>
      <sz val="24"/>
      <color indexed="18"/>
      <name val="Times New Roman Cyr"/>
      <charset val="204"/>
    </font>
    <font>
      <b/>
      <sz val="14"/>
      <color indexed="18"/>
      <name val="Times New Roman Cyr"/>
      <charset val="204"/>
    </font>
    <font>
      <i/>
      <sz val="14"/>
      <color indexed="18"/>
      <name val="Times New Roman Cyr"/>
      <family val="1"/>
      <charset val="204"/>
    </font>
    <font>
      <b/>
      <sz val="8"/>
      <color rgb="FFFF0000"/>
      <name val="Times New Roman Cyr"/>
      <charset val="204"/>
    </font>
    <font>
      <sz val="8"/>
      <color indexed="18"/>
      <name val="Times New Roman Cyr"/>
      <family val="1"/>
      <charset val="204"/>
    </font>
    <font>
      <b/>
      <sz val="8"/>
      <color indexed="18"/>
      <name val="Times New Roman Cyr"/>
      <charset val="204"/>
    </font>
    <font>
      <sz val="8"/>
      <color indexed="18"/>
      <name val="Times New Roman Cyr"/>
      <charset val="204"/>
    </font>
    <font>
      <b/>
      <sz val="8"/>
      <color indexed="18"/>
      <name val="Times New Roman"/>
      <family val="1"/>
      <charset val="204"/>
    </font>
    <font>
      <i/>
      <sz val="8"/>
      <color indexed="18"/>
      <name val="Times New Roman Cyr"/>
      <charset val="204"/>
    </font>
    <font>
      <sz val="8"/>
      <color indexed="18"/>
      <name val="Times New Roman"/>
      <family val="1"/>
      <charset val="204"/>
    </font>
    <font>
      <u/>
      <sz val="8"/>
      <color indexed="18"/>
      <name val="Times New Roman Cyr"/>
      <charset val="204"/>
    </font>
    <font>
      <sz val="8"/>
      <color theme="4" tint="-0.249977111117893"/>
      <name val="Times New Roman Cyr"/>
      <family val="1"/>
      <charset val="204"/>
    </font>
    <font>
      <sz val="8"/>
      <color theme="4" tint="-0.249977111117893"/>
      <name val="Times New Roman Cyr"/>
      <charset val="204"/>
    </font>
    <font>
      <i/>
      <sz val="8"/>
      <color indexed="18"/>
      <name val="Times New Roman Cyr"/>
      <family val="1"/>
      <charset val="204"/>
    </font>
    <font>
      <sz val="8"/>
      <color theme="3" tint="-0.249977111117893"/>
      <name val="Times New Roman Cyr"/>
      <family val="1"/>
      <charset val="204"/>
    </font>
    <font>
      <sz val="10"/>
      <color indexed="18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left" vertical="center" wrapText="1"/>
    </xf>
    <xf numFmtId="3" fontId="12" fillId="0" borderId="1" xfId="1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3" fontId="14" fillId="4" borderId="1" xfId="1" applyNumberFormat="1" applyFont="1" applyFill="1" applyBorder="1" applyAlignment="1">
      <alignment horizontal="left" vertical="center" wrapText="1"/>
    </xf>
    <xf numFmtId="3" fontId="12" fillId="4" borderId="1" xfId="1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left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right" vertical="center"/>
    </xf>
    <xf numFmtId="164" fontId="10" fillId="4" borderId="1" xfId="0" applyNumberFormat="1" applyFont="1" applyFill="1" applyBorder="1" applyAlignment="1">
      <alignment horizontal="right" vertical="center"/>
    </xf>
    <xf numFmtId="3" fontId="12" fillId="2" borderId="1" xfId="1" applyNumberFormat="1" applyFont="1" applyFill="1" applyBorder="1" applyAlignment="1">
      <alignment horizontal="left" vertical="center" wrapText="1"/>
    </xf>
    <xf numFmtId="164" fontId="17" fillId="2" borderId="1" xfId="0" applyNumberFormat="1" applyFont="1" applyFill="1" applyBorder="1" applyAlignment="1">
      <alignment horizontal="right" vertical="center"/>
    </xf>
    <xf numFmtId="164" fontId="15" fillId="4" borderId="2" xfId="0" applyNumberFormat="1" applyFont="1" applyFill="1" applyBorder="1" applyAlignment="1">
      <alignment horizontal="right" vertical="center" wrapText="1"/>
    </xf>
    <xf numFmtId="3" fontId="12" fillId="2" borderId="1" xfId="1" applyNumberFormat="1" applyFont="1" applyFill="1" applyBorder="1" applyAlignment="1">
      <alignment horizontal="left" vertical="center"/>
    </xf>
    <xf numFmtId="3" fontId="12" fillId="2" borderId="1" xfId="1" applyNumberFormat="1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right" vertical="center"/>
    </xf>
    <xf numFmtId="164" fontId="12" fillId="4" borderId="1" xfId="0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8" fillId="2" borderId="1" xfId="0" applyNumberFormat="1" applyFont="1" applyFill="1" applyBorder="1" applyAlignment="1">
      <alignment horizontal="right" vertical="center"/>
    </xf>
    <xf numFmtId="164" fontId="19" fillId="2" borderId="1" xfId="0" applyNumberFormat="1" applyFont="1" applyFill="1" applyBorder="1" applyAlignment="1">
      <alignment horizontal="right" vertical="center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164" fontId="20" fillId="2" borderId="1" xfId="0" applyNumberFormat="1" applyFont="1" applyFill="1" applyBorder="1" applyAlignment="1">
      <alignment horizontal="right" vertical="center"/>
    </xf>
    <xf numFmtId="0" fontId="14" fillId="4" borderId="1" xfId="1" applyFont="1" applyFill="1" applyBorder="1" applyAlignment="1">
      <alignment vertical="center" wrapText="1"/>
    </xf>
    <xf numFmtId="164" fontId="15" fillId="4" borderId="1" xfId="0" applyNumberFormat="1" applyFont="1" applyFill="1" applyBorder="1" applyAlignment="1">
      <alignment horizontal="right" vertical="center" wrapText="1"/>
    </xf>
    <xf numFmtId="164" fontId="10" fillId="3" borderId="1" xfId="0" applyNumberFormat="1" applyFont="1" applyFill="1" applyBorder="1" applyAlignment="1">
      <alignment horizontal="right" vertical="center"/>
    </xf>
    <xf numFmtId="0" fontId="12" fillId="4" borderId="1" xfId="1" applyFont="1" applyFill="1" applyBorder="1" applyAlignment="1">
      <alignment vertical="center" wrapText="1"/>
    </xf>
    <xf numFmtId="3" fontId="12" fillId="4" borderId="1" xfId="1" applyNumberFormat="1" applyFont="1" applyFill="1" applyBorder="1" applyAlignment="1">
      <alignment horizontal="left" vertical="center" wrapText="1"/>
    </xf>
    <xf numFmtId="164" fontId="19" fillId="4" borderId="1" xfId="0" applyNumberFormat="1" applyFont="1" applyFill="1" applyBorder="1" applyAlignment="1">
      <alignment horizontal="right" vertical="center"/>
    </xf>
    <xf numFmtId="164" fontId="10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right" vertical="center"/>
    </xf>
    <xf numFmtId="164" fontId="13" fillId="2" borderId="1" xfId="1" applyNumberFormat="1" applyFont="1" applyFill="1" applyBorder="1" applyAlignment="1">
      <alignment horizontal="right" vertical="center"/>
    </xf>
    <xf numFmtId="164" fontId="15" fillId="4" borderId="1" xfId="1" applyNumberFormat="1" applyFont="1" applyFill="1" applyBorder="1" applyAlignment="1">
      <alignment horizontal="right" vertical="center"/>
    </xf>
    <xf numFmtId="164" fontId="10" fillId="2" borderId="1" xfId="1" applyNumberFormat="1" applyFont="1" applyFill="1" applyBorder="1" applyAlignment="1">
      <alignment horizontal="right" vertical="center"/>
    </xf>
    <xf numFmtId="164" fontId="10" fillId="4" borderId="1" xfId="1" applyNumberFormat="1" applyFont="1" applyFill="1" applyBorder="1" applyAlignment="1">
      <alignment horizontal="right" vertical="center"/>
    </xf>
    <xf numFmtId="164" fontId="17" fillId="2" borderId="1" xfId="1" applyNumberFormat="1" applyFont="1" applyFill="1" applyBorder="1" applyAlignment="1">
      <alignment horizontal="right" vertical="center"/>
    </xf>
    <xf numFmtId="164" fontId="15" fillId="4" borderId="2" xfId="1" applyNumberFormat="1" applyFont="1" applyFill="1" applyBorder="1" applyAlignment="1">
      <alignment horizontal="right" vertical="center" wrapText="1"/>
    </xf>
    <xf numFmtId="164" fontId="15" fillId="4" borderId="2" xfId="1" applyNumberFormat="1" applyFont="1" applyFill="1" applyBorder="1" applyAlignment="1">
      <alignment horizontal="right" vertical="center"/>
    </xf>
    <xf numFmtId="164" fontId="12" fillId="4" borderId="1" xfId="1" applyNumberFormat="1" applyFont="1" applyFill="1" applyBorder="1" applyAlignment="1">
      <alignment horizontal="right" vertical="center"/>
    </xf>
    <xf numFmtId="164" fontId="12" fillId="2" borderId="1" xfId="1" applyNumberFormat="1" applyFont="1" applyFill="1" applyBorder="1" applyAlignment="1">
      <alignment horizontal="right" vertical="center"/>
    </xf>
    <xf numFmtId="164" fontId="18" fillId="2" borderId="1" xfId="1" applyNumberFormat="1" applyFont="1" applyFill="1" applyBorder="1" applyAlignment="1">
      <alignment horizontal="right" vertical="center"/>
    </xf>
    <xf numFmtId="164" fontId="19" fillId="2" borderId="1" xfId="1" applyNumberFormat="1" applyFont="1" applyFill="1" applyBorder="1" applyAlignment="1">
      <alignment horizontal="right" vertical="center"/>
    </xf>
    <xf numFmtId="164" fontId="20" fillId="2" borderId="1" xfId="1" applyNumberFormat="1" applyFont="1" applyFill="1" applyBorder="1" applyAlignment="1">
      <alignment horizontal="right" vertical="center"/>
    </xf>
    <xf numFmtId="164" fontId="15" fillId="4" borderId="1" xfId="1" applyNumberFormat="1" applyFont="1" applyFill="1" applyBorder="1" applyAlignment="1">
      <alignment horizontal="right" vertical="center" wrapText="1"/>
    </xf>
    <xf numFmtId="164" fontId="10" fillId="3" borderId="1" xfId="1" applyNumberFormat="1" applyFont="1" applyFill="1" applyBorder="1" applyAlignment="1">
      <alignment horizontal="right" vertical="center"/>
    </xf>
    <xf numFmtId="164" fontId="19" fillId="4" borderId="1" xfId="1" applyNumberFormat="1" applyFont="1" applyFill="1" applyBorder="1" applyAlignment="1">
      <alignment horizontal="right" vertical="center"/>
    </xf>
    <xf numFmtId="0" fontId="21" fillId="0" borderId="0" xfId="1" applyFont="1" applyFill="1" applyAlignment="1">
      <alignment horizontal="left" vertical="center"/>
    </xf>
    <xf numFmtId="0" fontId="21" fillId="0" borderId="0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Кр. анал. территор. 2001 г.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4"/>
  <sheetViews>
    <sheetView tabSelected="1" topLeftCell="A70" workbookViewId="0">
      <selection activeCell="A81" sqref="A81:C83"/>
    </sheetView>
  </sheetViews>
  <sheetFormatPr defaultColWidth="9.28515625" defaultRowHeight="18.75"/>
  <cols>
    <col min="1" max="1" width="77.85546875" style="2" customWidth="1"/>
    <col min="2" max="2" width="26.7109375" style="2" customWidth="1"/>
    <col min="3" max="3" width="17.28515625" style="3" customWidth="1"/>
    <col min="4" max="16384" width="9.28515625" style="3"/>
  </cols>
  <sheetData>
    <row r="1" spans="1:3" ht="0.75" customHeight="1">
      <c r="A1" s="10"/>
      <c r="B1" s="11"/>
      <c r="C1" s="12"/>
    </row>
    <row r="2" spans="1:3" ht="24.75" customHeight="1">
      <c r="A2" s="53" t="s">
        <v>0</v>
      </c>
      <c r="B2" s="54"/>
      <c r="C2" s="54"/>
    </row>
    <row r="3" spans="1:3" ht="0.75" hidden="1" customHeight="1">
      <c r="A3" s="13"/>
      <c r="B3" s="13"/>
      <c r="C3" s="13"/>
    </row>
    <row r="4" spans="1:3" ht="1.5" customHeight="1">
      <c r="A4" s="14"/>
      <c r="B4" s="14"/>
      <c r="C4" s="12"/>
    </row>
    <row r="5" spans="1:3" s="4" customFormat="1" ht="21.75" customHeight="1">
      <c r="A5" s="15" t="s">
        <v>1</v>
      </c>
      <c r="B5" s="15" t="s">
        <v>2</v>
      </c>
      <c r="C5" s="16"/>
    </row>
    <row r="6" spans="1:3" s="4" customFormat="1" ht="18" customHeight="1">
      <c r="A6" s="15"/>
      <c r="B6" s="15"/>
      <c r="C6" s="17" t="s">
        <v>3</v>
      </c>
    </row>
    <row r="7" spans="1:3" s="5" customFormat="1" ht="17.25" customHeight="1">
      <c r="A7" s="18" t="s">
        <v>4</v>
      </c>
      <c r="B7" s="19" t="s">
        <v>5</v>
      </c>
      <c r="C7" s="20">
        <f>C8+C42</f>
        <v>1015.6</v>
      </c>
    </row>
    <row r="8" spans="1:3" s="6" customFormat="1">
      <c r="A8" s="18" t="s">
        <v>6</v>
      </c>
      <c r="B8" s="19"/>
      <c r="C8" s="21">
        <f>C9+C14+C19+C24+C27+C29</f>
        <v>1012.6</v>
      </c>
    </row>
    <row r="9" spans="1:3">
      <c r="A9" s="22" t="s">
        <v>7</v>
      </c>
      <c r="B9" s="23" t="s">
        <v>8</v>
      </c>
      <c r="C9" s="24">
        <f>SUM(C10:C13)</f>
        <v>267.89999999999998</v>
      </c>
    </row>
    <row r="10" spans="1:3" ht="71.25" customHeight="1">
      <c r="A10" s="25" t="s">
        <v>142</v>
      </c>
      <c r="B10" s="26" t="s">
        <v>9</v>
      </c>
      <c r="C10" s="27">
        <v>267.89999999999998</v>
      </c>
    </row>
    <row r="11" spans="1:3" s="7" customFormat="1" ht="25.5" customHeight="1">
      <c r="A11" s="25" t="s">
        <v>143</v>
      </c>
      <c r="B11" s="26" t="s">
        <v>9</v>
      </c>
      <c r="C11" s="27"/>
    </row>
    <row r="12" spans="1:3" ht="69" customHeight="1">
      <c r="A12" s="25" t="s">
        <v>144</v>
      </c>
      <c r="B12" s="26" t="s">
        <v>10</v>
      </c>
      <c r="C12" s="27"/>
    </row>
    <row r="13" spans="1:3" ht="27" customHeight="1">
      <c r="A13" s="25" t="s">
        <v>11</v>
      </c>
      <c r="B13" s="26" t="s">
        <v>12</v>
      </c>
      <c r="C13" s="27"/>
    </row>
    <row r="14" spans="1:3" s="7" customFormat="1">
      <c r="A14" s="22" t="s">
        <v>13</v>
      </c>
      <c r="B14" s="23" t="s">
        <v>14</v>
      </c>
      <c r="C14" s="28">
        <f>SUM(C15+C16+C17+C18)</f>
        <v>0</v>
      </c>
    </row>
    <row r="15" spans="1:3" ht="40.5" customHeight="1">
      <c r="A15" s="25" t="s">
        <v>15</v>
      </c>
      <c r="B15" s="26" t="s">
        <v>16</v>
      </c>
      <c r="C15" s="27"/>
    </row>
    <row r="16" spans="1:3" ht="42" customHeight="1">
      <c r="A16" s="25" t="s">
        <v>17</v>
      </c>
      <c r="B16" s="26" t="s">
        <v>18</v>
      </c>
      <c r="C16" s="27"/>
    </row>
    <row r="17" spans="1:3" ht="33.75">
      <c r="A17" s="25" t="s">
        <v>19</v>
      </c>
      <c r="B17" s="26" t="s">
        <v>20</v>
      </c>
      <c r="C17" s="27"/>
    </row>
    <row r="18" spans="1:3" ht="33.75">
      <c r="A18" s="25" t="s">
        <v>21</v>
      </c>
      <c r="B18" s="26" t="s">
        <v>22</v>
      </c>
      <c r="C18" s="27"/>
    </row>
    <row r="19" spans="1:3">
      <c r="A19" s="22" t="s">
        <v>23</v>
      </c>
      <c r="B19" s="23" t="s">
        <v>24</v>
      </c>
      <c r="C19" s="28">
        <f>C21+C22+C23</f>
        <v>0</v>
      </c>
    </row>
    <row r="20" spans="1:3" s="7" customFormat="1">
      <c r="A20" s="29" t="s">
        <v>25</v>
      </c>
      <c r="B20" s="26" t="s">
        <v>26</v>
      </c>
      <c r="C20" s="27"/>
    </row>
    <row r="21" spans="1:3">
      <c r="A21" s="25" t="s">
        <v>27</v>
      </c>
      <c r="B21" s="26" t="s">
        <v>28</v>
      </c>
      <c r="C21" s="27"/>
    </row>
    <row r="22" spans="1:3">
      <c r="A22" s="25" t="s">
        <v>29</v>
      </c>
      <c r="B22" s="26" t="s">
        <v>30</v>
      </c>
      <c r="C22" s="30">
        <v>0</v>
      </c>
    </row>
    <row r="23" spans="1:3">
      <c r="A23" s="25" t="s">
        <v>31</v>
      </c>
      <c r="B23" s="26" t="s">
        <v>32</v>
      </c>
      <c r="C23" s="27"/>
    </row>
    <row r="24" spans="1:3" ht="21.75" customHeight="1">
      <c r="A24" s="22" t="s">
        <v>33</v>
      </c>
      <c r="B24" s="23" t="s">
        <v>34</v>
      </c>
      <c r="C24" s="31">
        <f>C25+C26</f>
        <v>732.7</v>
      </c>
    </row>
    <row r="25" spans="1:3" s="7" customFormat="1" ht="21.75" customHeight="1">
      <c r="A25" s="32" t="s">
        <v>35</v>
      </c>
      <c r="B25" s="33" t="s">
        <v>36</v>
      </c>
      <c r="C25" s="30">
        <v>237.8</v>
      </c>
    </row>
    <row r="26" spans="1:3">
      <c r="A26" s="25" t="s">
        <v>37</v>
      </c>
      <c r="B26" s="26" t="s">
        <v>38</v>
      </c>
      <c r="C26" s="30">
        <v>494.9</v>
      </c>
    </row>
    <row r="27" spans="1:3">
      <c r="A27" s="22" t="s">
        <v>39</v>
      </c>
      <c r="B27" s="23" t="s">
        <v>40</v>
      </c>
      <c r="C27" s="34">
        <f>C28</f>
        <v>0</v>
      </c>
    </row>
    <row r="28" spans="1:3">
      <c r="A28" s="25" t="s">
        <v>41</v>
      </c>
      <c r="B28" s="26" t="s">
        <v>42</v>
      </c>
      <c r="C28" s="27">
        <v>0</v>
      </c>
    </row>
    <row r="29" spans="1:3" s="8" customFormat="1">
      <c r="A29" s="22" t="s">
        <v>43</v>
      </c>
      <c r="B29" s="23" t="s">
        <v>44</v>
      </c>
      <c r="C29" s="35">
        <f>C31+C32+C33+C34+C35+C36+C37+C38+C39+C40+C41</f>
        <v>12</v>
      </c>
    </row>
    <row r="30" spans="1:3" s="8" customFormat="1">
      <c r="A30" s="25" t="s">
        <v>45</v>
      </c>
      <c r="B30" s="36"/>
      <c r="C30" s="37"/>
    </row>
    <row r="31" spans="1:3" s="8" customFormat="1" ht="30" customHeight="1">
      <c r="A31" s="25" t="s">
        <v>46</v>
      </c>
      <c r="B31" s="26" t="s">
        <v>47</v>
      </c>
      <c r="C31" s="37"/>
    </row>
    <row r="32" spans="1:3" s="8" customFormat="1" ht="33.75">
      <c r="A32" s="25" t="s">
        <v>48</v>
      </c>
      <c r="B32" s="26" t="s">
        <v>49</v>
      </c>
      <c r="C32" s="38">
        <v>12</v>
      </c>
    </row>
    <row r="33" spans="1:3" s="8" customFormat="1" ht="22.5">
      <c r="A33" s="25" t="s">
        <v>50</v>
      </c>
      <c r="B33" s="26" t="s">
        <v>51</v>
      </c>
      <c r="C33" s="39"/>
    </row>
    <row r="34" spans="1:3" s="8" customFormat="1" ht="22.5">
      <c r="A34" s="25" t="s">
        <v>52</v>
      </c>
      <c r="B34" s="26" t="s">
        <v>53</v>
      </c>
      <c r="C34" s="39"/>
    </row>
    <row r="35" spans="1:3" s="8" customFormat="1" ht="27.75" customHeight="1">
      <c r="A35" s="25" t="s">
        <v>54</v>
      </c>
      <c r="B35" s="26" t="s">
        <v>55</v>
      </c>
      <c r="C35" s="39"/>
    </row>
    <row r="36" spans="1:3" s="8" customFormat="1" ht="25.5" customHeight="1">
      <c r="A36" s="25" t="s">
        <v>56</v>
      </c>
      <c r="B36" s="26" t="s">
        <v>57</v>
      </c>
      <c r="C36" s="39"/>
    </row>
    <row r="37" spans="1:3" s="8" customFormat="1">
      <c r="A37" s="25" t="s">
        <v>58</v>
      </c>
      <c r="B37" s="26" t="s">
        <v>59</v>
      </c>
      <c r="C37" s="39"/>
    </row>
    <row r="38" spans="1:3" s="8" customFormat="1" ht="33.75">
      <c r="A38" s="25" t="s">
        <v>60</v>
      </c>
      <c r="B38" s="26" t="s">
        <v>61</v>
      </c>
      <c r="C38" s="39"/>
    </row>
    <row r="39" spans="1:3" s="8" customFormat="1">
      <c r="A39" s="25" t="s">
        <v>62</v>
      </c>
      <c r="B39" s="36"/>
      <c r="C39" s="39"/>
    </row>
    <row r="40" spans="1:3">
      <c r="A40" s="25" t="s">
        <v>63</v>
      </c>
      <c r="B40" s="26" t="s">
        <v>64</v>
      </c>
      <c r="C40" s="27"/>
    </row>
    <row r="41" spans="1:3" ht="19.5" customHeight="1">
      <c r="A41" s="25" t="s">
        <v>65</v>
      </c>
      <c r="B41" s="26"/>
      <c r="C41" s="27"/>
    </row>
    <row r="42" spans="1:3">
      <c r="A42" s="18" t="s">
        <v>66</v>
      </c>
      <c r="B42" s="26"/>
      <c r="C42" s="20">
        <f>C43+C58+C62+C65+C77+C78+C79</f>
        <v>3</v>
      </c>
    </row>
    <row r="43" spans="1:3" ht="22.5">
      <c r="A43" s="22" t="s">
        <v>67</v>
      </c>
      <c r="B43" s="23" t="s">
        <v>68</v>
      </c>
      <c r="C43" s="24">
        <f>SUM(C44:C57)</f>
        <v>0</v>
      </c>
    </row>
    <row r="44" spans="1:3" ht="33.75">
      <c r="A44" s="25" t="s">
        <v>69</v>
      </c>
      <c r="B44" s="26" t="s">
        <v>70</v>
      </c>
      <c r="C44" s="27"/>
    </row>
    <row r="45" spans="1:3">
      <c r="A45" s="25" t="s">
        <v>71</v>
      </c>
      <c r="B45" s="26" t="s">
        <v>72</v>
      </c>
      <c r="C45" s="27"/>
    </row>
    <row r="46" spans="1:3">
      <c r="A46" s="25" t="s">
        <v>73</v>
      </c>
      <c r="B46" s="26" t="s">
        <v>74</v>
      </c>
      <c r="C46" s="27"/>
    </row>
    <row r="47" spans="1:3" ht="33.75">
      <c r="A47" s="40" t="s">
        <v>75</v>
      </c>
      <c r="B47" s="41" t="s">
        <v>76</v>
      </c>
      <c r="C47" s="27"/>
    </row>
    <row r="48" spans="1:3" ht="33.75">
      <c r="A48" s="40" t="s">
        <v>77</v>
      </c>
      <c r="B48" s="41" t="s">
        <v>78</v>
      </c>
      <c r="C48" s="27">
        <v>0</v>
      </c>
    </row>
    <row r="49" spans="1:3" ht="55.5" customHeight="1">
      <c r="A49" s="40" t="s">
        <v>79</v>
      </c>
      <c r="B49" s="26" t="s">
        <v>80</v>
      </c>
      <c r="C49" s="27"/>
    </row>
    <row r="50" spans="1:3" ht="54.75" customHeight="1">
      <c r="A50" s="25" t="s">
        <v>81</v>
      </c>
      <c r="B50" s="26" t="s">
        <v>82</v>
      </c>
      <c r="C50" s="27">
        <v>0</v>
      </c>
    </row>
    <row r="51" spans="1:3" s="7" customFormat="1" ht="22.5">
      <c r="A51" s="25" t="s">
        <v>83</v>
      </c>
      <c r="B51" s="26" t="s">
        <v>84</v>
      </c>
      <c r="C51" s="27">
        <v>0</v>
      </c>
    </row>
    <row r="52" spans="1:3" ht="32.25" customHeight="1">
      <c r="A52" s="42" t="s">
        <v>85</v>
      </c>
      <c r="B52" s="26" t="s">
        <v>86</v>
      </c>
      <c r="C52" s="27"/>
    </row>
    <row r="53" spans="1:3" ht="30.75" customHeight="1">
      <c r="A53" s="42" t="s">
        <v>87</v>
      </c>
      <c r="B53" s="26" t="s">
        <v>88</v>
      </c>
      <c r="C53" s="27"/>
    </row>
    <row r="54" spans="1:3" ht="30.75" customHeight="1">
      <c r="A54" s="25" t="s">
        <v>89</v>
      </c>
      <c r="B54" s="26" t="s">
        <v>90</v>
      </c>
      <c r="C54" s="27">
        <v>0</v>
      </c>
    </row>
    <row r="55" spans="1:3" ht="51" customHeight="1">
      <c r="A55" s="25" t="s">
        <v>91</v>
      </c>
      <c r="B55" s="26" t="s">
        <v>92</v>
      </c>
      <c r="C55" s="27"/>
    </row>
    <row r="56" spans="1:3" ht="31.5" customHeight="1">
      <c r="A56" s="42" t="s">
        <v>93</v>
      </c>
      <c r="B56" s="26" t="s">
        <v>94</v>
      </c>
      <c r="C56" s="27"/>
    </row>
    <row r="57" spans="1:3" ht="42" customHeight="1">
      <c r="A57" s="42" t="s">
        <v>95</v>
      </c>
      <c r="B57" s="26" t="s">
        <v>96</v>
      </c>
      <c r="C57" s="43">
        <v>0</v>
      </c>
    </row>
    <row r="58" spans="1:3">
      <c r="A58" s="44" t="s">
        <v>97</v>
      </c>
      <c r="B58" s="23" t="s">
        <v>98</v>
      </c>
      <c r="C58" s="45">
        <f>C59+C60+C61</f>
        <v>0</v>
      </c>
    </row>
    <row r="59" spans="1:3">
      <c r="A59" s="42" t="s">
        <v>99</v>
      </c>
      <c r="B59" s="26" t="s">
        <v>100</v>
      </c>
      <c r="C59" s="46"/>
    </row>
    <row r="60" spans="1:3" ht="23.25" customHeight="1">
      <c r="A60" s="42" t="s">
        <v>101</v>
      </c>
      <c r="B60" s="26" t="s">
        <v>102</v>
      </c>
      <c r="C60" s="46"/>
    </row>
    <row r="61" spans="1:3" ht="24.75" customHeight="1">
      <c r="A61" s="42" t="s">
        <v>103</v>
      </c>
      <c r="B61" s="26" t="s">
        <v>104</v>
      </c>
      <c r="C61" s="46"/>
    </row>
    <row r="62" spans="1:3">
      <c r="A62" s="44" t="s">
        <v>105</v>
      </c>
      <c r="B62" s="23" t="s">
        <v>106</v>
      </c>
      <c r="C62" s="45">
        <f>SUM(C63:C64)</f>
        <v>3</v>
      </c>
    </row>
    <row r="63" spans="1:3" ht="25.5" customHeight="1">
      <c r="A63" s="42" t="s">
        <v>107</v>
      </c>
      <c r="B63" s="26" t="s">
        <v>108</v>
      </c>
      <c r="C63" s="27">
        <v>3</v>
      </c>
    </row>
    <row r="64" spans="1:3">
      <c r="A64" s="42" t="s">
        <v>109</v>
      </c>
      <c r="B64" s="26" t="s">
        <v>110</v>
      </c>
      <c r="C64" s="27"/>
    </row>
    <row r="65" spans="1:3">
      <c r="A65" s="47" t="s">
        <v>111</v>
      </c>
      <c r="B65" s="23" t="s">
        <v>112</v>
      </c>
      <c r="C65" s="45">
        <f>SUM(C66:C76)-C67</f>
        <v>0</v>
      </c>
    </row>
    <row r="66" spans="1:3" ht="21" customHeight="1">
      <c r="A66" s="42" t="s">
        <v>113</v>
      </c>
      <c r="B66" s="26" t="s">
        <v>114</v>
      </c>
      <c r="C66" s="27"/>
    </row>
    <row r="67" spans="1:3" ht="46.5" customHeight="1">
      <c r="A67" s="25" t="s">
        <v>115</v>
      </c>
      <c r="B67" s="26" t="s">
        <v>116</v>
      </c>
      <c r="C67" s="27"/>
    </row>
    <row r="68" spans="1:3" ht="21" customHeight="1">
      <c r="A68" s="25" t="s">
        <v>117</v>
      </c>
      <c r="B68" s="26"/>
      <c r="C68" s="27"/>
    </row>
    <row r="69" spans="1:3" s="7" customFormat="1" ht="21" customHeight="1">
      <c r="A69" s="25" t="s">
        <v>118</v>
      </c>
      <c r="B69" s="26"/>
      <c r="C69" s="27"/>
    </row>
    <row r="70" spans="1:3" ht="18.75" customHeight="1">
      <c r="A70" s="25" t="s">
        <v>119</v>
      </c>
      <c r="B70" s="26"/>
      <c r="C70" s="27"/>
    </row>
    <row r="71" spans="1:3" ht="36" customHeight="1">
      <c r="A71" s="25" t="s">
        <v>120</v>
      </c>
      <c r="B71" s="26" t="s">
        <v>121</v>
      </c>
      <c r="C71" s="27"/>
    </row>
    <row r="72" spans="1:3" ht="27.75" customHeight="1">
      <c r="A72" s="25" t="s">
        <v>122</v>
      </c>
      <c r="B72" s="26" t="s">
        <v>123</v>
      </c>
      <c r="C72" s="27"/>
    </row>
    <row r="73" spans="1:3" ht="29.25" customHeight="1">
      <c r="A73" s="25" t="s">
        <v>124</v>
      </c>
      <c r="B73" s="26" t="s">
        <v>125</v>
      </c>
      <c r="C73" s="27"/>
    </row>
    <row r="74" spans="1:3" ht="30" customHeight="1">
      <c r="A74" s="25" t="s">
        <v>126</v>
      </c>
      <c r="B74" s="26" t="s">
        <v>127</v>
      </c>
      <c r="C74" s="27"/>
    </row>
    <row r="75" spans="1:3" ht="39" customHeight="1">
      <c r="A75" s="25" t="s">
        <v>128</v>
      </c>
      <c r="B75" s="26" t="s">
        <v>129</v>
      </c>
      <c r="C75" s="27"/>
    </row>
    <row r="76" spans="1:3" ht="41.25" customHeight="1">
      <c r="A76" s="25" t="s">
        <v>130</v>
      </c>
      <c r="B76" s="26" t="s">
        <v>131</v>
      </c>
      <c r="C76" s="27"/>
    </row>
    <row r="77" spans="1:3" s="8" customFormat="1" ht="18" customHeight="1">
      <c r="A77" s="48" t="s">
        <v>132</v>
      </c>
      <c r="B77" s="23" t="s">
        <v>133</v>
      </c>
      <c r="C77" s="49"/>
    </row>
    <row r="78" spans="1:3" s="8" customFormat="1" ht="19.5" customHeight="1">
      <c r="A78" s="48" t="s">
        <v>134</v>
      </c>
      <c r="B78" s="23" t="s">
        <v>135</v>
      </c>
      <c r="C78" s="45">
        <v>0</v>
      </c>
    </row>
    <row r="79" spans="1:3" ht="21" customHeight="1">
      <c r="A79" s="48" t="s">
        <v>136</v>
      </c>
      <c r="B79" s="23" t="s">
        <v>137</v>
      </c>
      <c r="C79" s="28">
        <v>0</v>
      </c>
    </row>
    <row r="80" spans="1:3" ht="12.75" customHeight="1">
      <c r="A80" s="11"/>
      <c r="B80" s="11"/>
      <c r="C80" s="50"/>
    </row>
    <row r="81" spans="1:3">
      <c r="A81" s="72" t="s">
        <v>138</v>
      </c>
      <c r="B81" s="73"/>
      <c r="C81" s="52" t="s">
        <v>139</v>
      </c>
    </row>
    <row r="82" spans="1:3" ht="27.75" customHeight="1">
      <c r="A82" s="72"/>
      <c r="B82" s="73"/>
      <c r="C82" s="52"/>
    </row>
    <row r="83" spans="1:3">
      <c r="A83" s="72" t="s">
        <v>140</v>
      </c>
      <c r="B83" s="51"/>
      <c r="C83" s="52" t="s">
        <v>141</v>
      </c>
    </row>
    <row r="84" spans="1:3" s="2" customFormat="1" ht="15.75">
      <c r="A84" s="9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70" fitToWidth="0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2"/>
  <sheetViews>
    <sheetView topLeftCell="A64" workbookViewId="0">
      <selection activeCell="A79" sqref="A79:C81"/>
    </sheetView>
  </sheetViews>
  <sheetFormatPr defaultColWidth="9.28515625" defaultRowHeight="18.75"/>
  <cols>
    <col min="1" max="1" width="79.42578125" style="2" customWidth="1"/>
    <col min="2" max="2" width="27.42578125" style="2" customWidth="1"/>
    <col min="3" max="3" width="20.28515625" style="3" customWidth="1"/>
    <col min="4" max="16384" width="9.28515625" style="3"/>
  </cols>
  <sheetData>
    <row r="1" spans="1:3" ht="10.5" customHeight="1">
      <c r="A1" s="1"/>
    </row>
    <row r="2" spans="1:3" ht="60.75" customHeight="1">
      <c r="A2" s="53" t="s">
        <v>145</v>
      </c>
      <c r="B2" s="54"/>
      <c r="C2" s="54"/>
    </row>
    <row r="3" spans="1:3" s="4" customFormat="1" ht="32.25" customHeight="1">
      <c r="A3" s="15" t="s">
        <v>1</v>
      </c>
      <c r="B3" s="15" t="s">
        <v>2</v>
      </c>
      <c r="C3" s="16"/>
    </row>
    <row r="4" spans="1:3" s="4" customFormat="1" ht="33" customHeight="1">
      <c r="A4" s="15"/>
      <c r="B4" s="15"/>
      <c r="C4" s="55" t="s">
        <v>3</v>
      </c>
    </row>
    <row r="5" spans="1:3" s="5" customFormat="1" ht="24.75" customHeight="1">
      <c r="A5" s="18" t="s">
        <v>4</v>
      </c>
      <c r="B5" s="19" t="s">
        <v>5</v>
      </c>
      <c r="C5" s="56">
        <f>C6+C40</f>
        <v>1037</v>
      </c>
    </row>
    <row r="6" spans="1:3" s="6" customFormat="1">
      <c r="A6" s="18" t="s">
        <v>6</v>
      </c>
      <c r="B6" s="19"/>
      <c r="C6" s="57">
        <f>C7+C12+C17+C22+C25+C27</f>
        <v>1034</v>
      </c>
    </row>
    <row r="7" spans="1:3">
      <c r="A7" s="22" t="s">
        <v>7</v>
      </c>
      <c r="B7" s="23" t="s">
        <v>8</v>
      </c>
      <c r="C7" s="58">
        <f>SUM(C8:C11)</f>
        <v>262.60000000000002</v>
      </c>
    </row>
    <row r="8" spans="1:3" ht="72.75" customHeight="1">
      <c r="A8" s="25" t="s">
        <v>142</v>
      </c>
      <c r="B8" s="26" t="s">
        <v>9</v>
      </c>
      <c r="C8" s="59">
        <v>262.60000000000002</v>
      </c>
    </row>
    <row r="9" spans="1:3" s="7" customFormat="1" ht="22.5">
      <c r="A9" s="25" t="s">
        <v>143</v>
      </c>
      <c r="B9" s="26" t="s">
        <v>9</v>
      </c>
      <c r="C9" s="59"/>
    </row>
    <row r="10" spans="1:3" ht="75.75" customHeight="1">
      <c r="A10" s="25" t="s">
        <v>144</v>
      </c>
      <c r="B10" s="26" t="s">
        <v>10</v>
      </c>
      <c r="C10" s="59"/>
    </row>
    <row r="11" spans="1:3" ht="30.75" customHeight="1">
      <c r="A11" s="25" t="s">
        <v>11</v>
      </c>
      <c r="B11" s="26" t="s">
        <v>12</v>
      </c>
      <c r="C11" s="59"/>
    </row>
    <row r="12" spans="1:3" s="7" customFormat="1">
      <c r="A12" s="22" t="s">
        <v>13</v>
      </c>
      <c r="B12" s="23" t="s">
        <v>14</v>
      </c>
      <c r="C12" s="60">
        <f>SUM(C13+C14+C15+C16)</f>
        <v>0</v>
      </c>
    </row>
    <row r="13" spans="1:3" ht="33.75">
      <c r="A13" s="25" t="s">
        <v>15</v>
      </c>
      <c r="B13" s="26" t="s">
        <v>16</v>
      </c>
      <c r="C13" s="59"/>
    </row>
    <row r="14" spans="1:3" ht="33.75">
      <c r="A14" s="25" t="s">
        <v>17</v>
      </c>
      <c r="B14" s="26" t="s">
        <v>18</v>
      </c>
      <c r="C14" s="59"/>
    </row>
    <row r="15" spans="1:3" ht="33.75">
      <c r="A15" s="25" t="s">
        <v>19</v>
      </c>
      <c r="B15" s="26" t="s">
        <v>20</v>
      </c>
      <c r="C15" s="59"/>
    </row>
    <row r="16" spans="1:3" ht="33.75">
      <c r="A16" s="25" t="s">
        <v>21</v>
      </c>
      <c r="B16" s="26" t="s">
        <v>22</v>
      </c>
      <c r="C16" s="59"/>
    </row>
    <row r="17" spans="1:3">
      <c r="A17" s="22" t="s">
        <v>23</v>
      </c>
      <c r="B17" s="23" t="s">
        <v>24</v>
      </c>
      <c r="C17" s="60">
        <f>C19+C20+C21</f>
        <v>0</v>
      </c>
    </row>
    <row r="18" spans="1:3" s="7" customFormat="1">
      <c r="A18" s="29" t="s">
        <v>25</v>
      </c>
      <c r="B18" s="26" t="s">
        <v>26</v>
      </c>
      <c r="C18" s="59"/>
    </row>
    <row r="19" spans="1:3">
      <c r="A19" s="25" t="s">
        <v>27</v>
      </c>
      <c r="B19" s="26" t="s">
        <v>28</v>
      </c>
      <c r="C19" s="59"/>
    </row>
    <row r="20" spans="1:3">
      <c r="A20" s="25" t="s">
        <v>29</v>
      </c>
      <c r="B20" s="26" t="s">
        <v>30</v>
      </c>
      <c r="C20" s="61">
        <v>0</v>
      </c>
    </row>
    <row r="21" spans="1:3">
      <c r="A21" s="25" t="s">
        <v>31</v>
      </c>
      <c r="B21" s="26" t="s">
        <v>32</v>
      </c>
      <c r="C21" s="59"/>
    </row>
    <row r="22" spans="1:3">
      <c r="A22" s="22" t="s">
        <v>33</v>
      </c>
      <c r="B22" s="23" t="s">
        <v>34</v>
      </c>
      <c r="C22" s="62">
        <f>C23+C24</f>
        <v>759.4</v>
      </c>
    </row>
    <row r="23" spans="1:3" s="7" customFormat="1" ht="23.25" customHeight="1">
      <c r="A23" s="32" t="s">
        <v>35</v>
      </c>
      <c r="B23" s="33" t="s">
        <v>36</v>
      </c>
      <c r="C23" s="61">
        <v>229.6</v>
      </c>
    </row>
    <row r="24" spans="1:3">
      <c r="A24" s="25" t="s">
        <v>37</v>
      </c>
      <c r="B24" s="26" t="s">
        <v>38</v>
      </c>
      <c r="C24" s="61">
        <v>529.79999999999995</v>
      </c>
    </row>
    <row r="25" spans="1:3">
      <c r="A25" s="22" t="s">
        <v>39</v>
      </c>
      <c r="B25" s="23" t="s">
        <v>40</v>
      </c>
      <c r="C25" s="63">
        <f>C26</f>
        <v>0</v>
      </c>
    </row>
    <row r="26" spans="1:3">
      <c r="A26" s="25" t="s">
        <v>41</v>
      </c>
      <c r="B26" s="26" t="s">
        <v>42</v>
      </c>
      <c r="C26" s="59">
        <v>0</v>
      </c>
    </row>
    <row r="27" spans="1:3" s="8" customFormat="1">
      <c r="A27" s="22" t="s">
        <v>43</v>
      </c>
      <c r="B27" s="23" t="s">
        <v>44</v>
      </c>
      <c r="C27" s="64">
        <f>C29+C30+C31+C32+C33+C34+C35+C36+C37+C38+C39</f>
        <v>12</v>
      </c>
    </row>
    <row r="28" spans="1:3" s="8" customFormat="1">
      <c r="A28" s="25" t="s">
        <v>45</v>
      </c>
      <c r="B28" s="36"/>
      <c r="C28" s="65"/>
    </row>
    <row r="29" spans="1:3" s="8" customFormat="1" ht="22.5">
      <c r="A29" s="25" t="s">
        <v>46</v>
      </c>
      <c r="B29" s="26" t="s">
        <v>47</v>
      </c>
      <c r="C29" s="65"/>
    </row>
    <row r="30" spans="1:3" s="8" customFormat="1" ht="33.75">
      <c r="A30" s="25" t="s">
        <v>48</v>
      </c>
      <c r="B30" s="26" t="s">
        <v>49</v>
      </c>
      <c r="C30" s="66">
        <v>12</v>
      </c>
    </row>
    <row r="31" spans="1:3" s="8" customFormat="1" ht="22.5">
      <c r="A31" s="25" t="s">
        <v>50</v>
      </c>
      <c r="B31" s="26" t="s">
        <v>51</v>
      </c>
      <c r="C31" s="67"/>
    </row>
    <row r="32" spans="1:3" s="8" customFormat="1" ht="22.5">
      <c r="A32" s="25" t="s">
        <v>52</v>
      </c>
      <c r="B32" s="26" t="s">
        <v>53</v>
      </c>
      <c r="C32" s="67"/>
    </row>
    <row r="33" spans="1:3" s="8" customFormat="1" ht="31.5" customHeight="1">
      <c r="A33" s="25" t="s">
        <v>54</v>
      </c>
      <c r="B33" s="26" t="s">
        <v>55</v>
      </c>
      <c r="C33" s="67"/>
    </row>
    <row r="34" spans="1:3" s="8" customFormat="1" ht="22.5" customHeight="1">
      <c r="A34" s="25" t="s">
        <v>56</v>
      </c>
      <c r="B34" s="26" t="s">
        <v>57</v>
      </c>
      <c r="C34" s="67"/>
    </row>
    <row r="35" spans="1:3" s="8" customFormat="1">
      <c r="A35" s="25" t="s">
        <v>58</v>
      </c>
      <c r="B35" s="26" t="s">
        <v>59</v>
      </c>
      <c r="C35" s="67"/>
    </row>
    <row r="36" spans="1:3" s="8" customFormat="1" ht="22.5">
      <c r="A36" s="25" t="s">
        <v>60</v>
      </c>
      <c r="B36" s="26" t="s">
        <v>61</v>
      </c>
      <c r="C36" s="67"/>
    </row>
    <row r="37" spans="1:3" s="8" customFormat="1">
      <c r="A37" s="25" t="s">
        <v>62</v>
      </c>
      <c r="B37" s="36"/>
      <c r="C37" s="67"/>
    </row>
    <row r="38" spans="1:3">
      <c r="A38" s="25" t="s">
        <v>63</v>
      </c>
      <c r="B38" s="26" t="s">
        <v>64</v>
      </c>
      <c r="C38" s="59"/>
    </row>
    <row r="39" spans="1:3" ht="26.25" customHeight="1">
      <c r="A39" s="25" t="s">
        <v>65</v>
      </c>
      <c r="B39" s="26"/>
      <c r="C39" s="59"/>
    </row>
    <row r="40" spans="1:3">
      <c r="A40" s="18" t="s">
        <v>66</v>
      </c>
      <c r="B40" s="26"/>
      <c r="C40" s="56">
        <f>C41+C56+C60+C63+C75+C76+C77</f>
        <v>3</v>
      </c>
    </row>
    <row r="41" spans="1:3" ht="22.5">
      <c r="A41" s="22" t="s">
        <v>67</v>
      </c>
      <c r="B41" s="23" t="s">
        <v>68</v>
      </c>
      <c r="C41" s="58">
        <f>SUM(C42:C55)</f>
        <v>0</v>
      </c>
    </row>
    <row r="42" spans="1:3" ht="33.75">
      <c r="A42" s="25" t="s">
        <v>69</v>
      </c>
      <c r="B42" s="26" t="s">
        <v>70</v>
      </c>
      <c r="C42" s="59"/>
    </row>
    <row r="43" spans="1:3">
      <c r="A43" s="25" t="s">
        <v>71</v>
      </c>
      <c r="B43" s="26" t="s">
        <v>72</v>
      </c>
      <c r="C43" s="59"/>
    </row>
    <row r="44" spans="1:3">
      <c r="A44" s="25" t="s">
        <v>73</v>
      </c>
      <c r="B44" s="26" t="s">
        <v>74</v>
      </c>
      <c r="C44" s="59"/>
    </row>
    <row r="45" spans="1:3" ht="33.75">
      <c r="A45" s="40" t="s">
        <v>75</v>
      </c>
      <c r="B45" s="41" t="s">
        <v>76</v>
      </c>
      <c r="C45" s="59"/>
    </row>
    <row r="46" spans="1:3" ht="33.75">
      <c r="A46" s="40" t="s">
        <v>77</v>
      </c>
      <c r="B46" s="41" t="s">
        <v>78</v>
      </c>
      <c r="C46" s="59">
        <v>0</v>
      </c>
    </row>
    <row r="47" spans="1:3" ht="48.75" customHeight="1">
      <c r="A47" s="40" t="s">
        <v>79</v>
      </c>
      <c r="B47" s="26" t="s">
        <v>80</v>
      </c>
      <c r="C47" s="59"/>
    </row>
    <row r="48" spans="1:3" ht="42" customHeight="1">
      <c r="A48" s="25" t="s">
        <v>81</v>
      </c>
      <c r="B48" s="26" t="s">
        <v>82</v>
      </c>
      <c r="C48" s="59">
        <v>0</v>
      </c>
    </row>
    <row r="49" spans="1:3" s="7" customFormat="1" ht="22.5">
      <c r="A49" s="25" t="s">
        <v>83</v>
      </c>
      <c r="B49" s="26" t="s">
        <v>84</v>
      </c>
      <c r="C49" s="59">
        <v>0</v>
      </c>
    </row>
    <row r="50" spans="1:3" ht="25.5" customHeight="1">
      <c r="A50" s="42" t="s">
        <v>85</v>
      </c>
      <c r="B50" s="26" t="s">
        <v>86</v>
      </c>
      <c r="C50" s="59"/>
    </row>
    <row r="51" spans="1:3" ht="24.75" customHeight="1">
      <c r="A51" s="42" t="s">
        <v>87</v>
      </c>
      <c r="B51" s="26" t="s">
        <v>88</v>
      </c>
      <c r="C51" s="59"/>
    </row>
    <row r="52" spans="1:3" ht="31.5" customHeight="1">
      <c r="A52" s="25" t="s">
        <v>89</v>
      </c>
      <c r="B52" s="26" t="s">
        <v>90</v>
      </c>
      <c r="C52" s="59">
        <v>0</v>
      </c>
    </row>
    <row r="53" spans="1:3" ht="42" customHeight="1">
      <c r="A53" s="25" t="s">
        <v>91</v>
      </c>
      <c r="B53" s="26" t="s">
        <v>92</v>
      </c>
      <c r="C53" s="59"/>
    </row>
    <row r="54" spans="1:3" ht="33" customHeight="1">
      <c r="A54" s="42" t="s">
        <v>93</v>
      </c>
      <c r="B54" s="26" t="s">
        <v>94</v>
      </c>
      <c r="C54" s="59"/>
    </row>
    <row r="55" spans="1:3" ht="45" customHeight="1">
      <c r="A55" s="42" t="s">
        <v>95</v>
      </c>
      <c r="B55" s="26" t="s">
        <v>96</v>
      </c>
      <c r="C55" s="68">
        <v>0</v>
      </c>
    </row>
    <row r="56" spans="1:3">
      <c r="A56" s="44" t="s">
        <v>97</v>
      </c>
      <c r="B56" s="23" t="s">
        <v>98</v>
      </c>
      <c r="C56" s="69">
        <f>C57+C58+C59</f>
        <v>0</v>
      </c>
    </row>
    <row r="57" spans="1:3">
      <c r="A57" s="42" t="s">
        <v>99</v>
      </c>
      <c r="B57" s="26" t="s">
        <v>100</v>
      </c>
      <c r="C57" s="70"/>
    </row>
    <row r="58" spans="1:3">
      <c r="A58" s="42" t="s">
        <v>101</v>
      </c>
      <c r="B58" s="26" t="s">
        <v>102</v>
      </c>
      <c r="C58" s="70"/>
    </row>
    <row r="59" spans="1:3">
      <c r="A59" s="42" t="s">
        <v>103</v>
      </c>
      <c r="B59" s="26" t="s">
        <v>104</v>
      </c>
      <c r="C59" s="70"/>
    </row>
    <row r="60" spans="1:3">
      <c r="A60" s="44" t="s">
        <v>105</v>
      </c>
      <c r="B60" s="23" t="s">
        <v>106</v>
      </c>
      <c r="C60" s="69">
        <f>SUM(C61:C62)</f>
        <v>3</v>
      </c>
    </row>
    <row r="61" spans="1:3" ht="26.25" customHeight="1">
      <c r="A61" s="42" t="s">
        <v>107</v>
      </c>
      <c r="B61" s="26" t="s">
        <v>108</v>
      </c>
      <c r="C61" s="59">
        <v>3</v>
      </c>
    </row>
    <row r="62" spans="1:3">
      <c r="A62" s="42" t="s">
        <v>109</v>
      </c>
      <c r="B62" s="26" t="s">
        <v>110</v>
      </c>
      <c r="C62" s="59"/>
    </row>
    <row r="63" spans="1:3">
      <c r="A63" s="47" t="s">
        <v>111</v>
      </c>
      <c r="B63" s="23" t="s">
        <v>112</v>
      </c>
      <c r="C63" s="69">
        <f>SUM(C64:C74)-C65</f>
        <v>0</v>
      </c>
    </row>
    <row r="64" spans="1:3">
      <c r="A64" s="42" t="s">
        <v>113</v>
      </c>
      <c r="B64" s="26" t="s">
        <v>114</v>
      </c>
      <c r="C64" s="59"/>
    </row>
    <row r="65" spans="1:3" ht="42.75" customHeight="1">
      <c r="A65" s="25" t="s">
        <v>115</v>
      </c>
      <c r="B65" s="26" t="s">
        <v>116</v>
      </c>
      <c r="C65" s="59"/>
    </row>
    <row r="66" spans="1:3" ht="24" customHeight="1">
      <c r="A66" s="25" t="s">
        <v>117</v>
      </c>
      <c r="B66" s="26"/>
      <c r="C66" s="59"/>
    </row>
    <row r="67" spans="1:3" s="7" customFormat="1" ht="18" customHeight="1">
      <c r="A67" s="25" t="s">
        <v>118</v>
      </c>
      <c r="B67" s="26"/>
      <c r="C67" s="59"/>
    </row>
    <row r="68" spans="1:3" ht="18" customHeight="1">
      <c r="A68" s="25" t="s">
        <v>119</v>
      </c>
      <c r="B68" s="26"/>
      <c r="C68" s="59"/>
    </row>
    <row r="69" spans="1:3" ht="30.75" customHeight="1">
      <c r="A69" s="25" t="s">
        <v>120</v>
      </c>
      <c r="B69" s="26" t="s">
        <v>121</v>
      </c>
      <c r="C69" s="59"/>
    </row>
    <row r="70" spans="1:3" ht="21" customHeight="1">
      <c r="A70" s="25" t="s">
        <v>122</v>
      </c>
      <c r="B70" s="26" t="s">
        <v>123</v>
      </c>
      <c r="C70" s="59"/>
    </row>
    <row r="71" spans="1:3" ht="29.25" customHeight="1">
      <c r="A71" s="25" t="s">
        <v>124</v>
      </c>
      <c r="B71" s="26" t="s">
        <v>125</v>
      </c>
      <c r="C71" s="59"/>
    </row>
    <row r="72" spans="1:3" ht="32.25" customHeight="1">
      <c r="A72" s="25" t="s">
        <v>126</v>
      </c>
      <c r="B72" s="26" t="s">
        <v>127</v>
      </c>
      <c r="C72" s="59"/>
    </row>
    <row r="73" spans="1:3" ht="38.25" customHeight="1">
      <c r="A73" s="25" t="s">
        <v>128</v>
      </c>
      <c r="B73" s="26" t="s">
        <v>129</v>
      </c>
      <c r="C73" s="59"/>
    </row>
    <row r="74" spans="1:3" ht="40.5" customHeight="1">
      <c r="A74" s="25" t="s">
        <v>130</v>
      </c>
      <c r="B74" s="26" t="s">
        <v>131</v>
      </c>
      <c r="C74" s="59"/>
    </row>
    <row r="75" spans="1:3" s="8" customFormat="1" ht="23.25" customHeight="1">
      <c r="A75" s="48" t="s">
        <v>132</v>
      </c>
      <c r="B75" s="23" t="s">
        <v>133</v>
      </c>
      <c r="C75" s="71"/>
    </row>
    <row r="76" spans="1:3" s="8" customFormat="1" ht="19.5" customHeight="1">
      <c r="A76" s="48" t="s">
        <v>134</v>
      </c>
      <c r="B76" s="23" t="s">
        <v>135</v>
      </c>
      <c r="C76" s="69">
        <v>0</v>
      </c>
    </row>
    <row r="77" spans="1:3" ht="20.25" customHeight="1">
      <c r="A77" s="48" t="s">
        <v>136</v>
      </c>
      <c r="B77" s="23" t="s">
        <v>137</v>
      </c>
      <c r="C77" s="60">
        <v>0</v>
      </c>
    </row>
    <row r="78" spans="1:3">
      <c r="A78" s="11"/>
      <c r="B78" s="11"/>
      <c r="C78" s="50"/>
    </row>
    <row r="79" spans="1:3">
      <c r="A79" s="72" t="s">
        <v>138</v>
      </c>
      <c r="B79" s="73"/>
      <c r="C79" s="52" t="s">
        <v>139</v>
      </c>
    </row>
    <row r="80" spans="1:3" ht="38.25" customHeight="1">
      <c r="A80" s="51"/>
      <c r="B80" s="51"/>
      <c r="C80" s="52"/>
    </row>
    <row r="81" spans="1:3" s="2" customFormat="1" ht="15.75">
      <c r="A81" s="72" t="s">
        <v>147</v>
      </c>
      <c r="B81" s="51"/>
      <c r="C81" s="72" t="s">
        <v>141</v>
      </c>
    </row>
    <row r="82" spans="1:3">
      <c r="A82" s="11"/>
      <c r="B82" s="11"/>
      <c r="C82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2"/>
  <sheetViews>
    <sheetView topLeftCell="A70" workbookViewId="0">
      <selection activeCell="A79" sqref="A79:C81"/>
    </sheetView>
  </sheetViews>
  <sheetFormatPr defaultColWidth="9.28515625" defaultRowHeight="18.75"/>
  <cols>
    <col min="1" max="1" width="79.42578125" style="2" customWidth="1"/>
    <col min="2" max="2" width="27.42578125" style="2" customWidth="1"/>
    <col min="3" max="3" width="20.28515625" style="3" customWidth="1"/>
    <col min="4" max="16384" width="9.28515625" style="3"/>
  </cols>
  <sheetData>
    <row r="1" spans="1:3" ht="10.5" customHeight="1">
      <c r="A1" s="1"/>
    </row>
    <row r="2" spans="1:3" ht="49.5" customHeight="1">
      <c r="A2" s="53" t="s">
        <v>146</v>
      </c>
      <c r="B2" s="54"/>
      <c r="C2" s="54"/>
    </row>
    <row r="3" spans="1:3" s="4" customFormat="1" ht="24.75" customHeight="1">
      <c r="A3" s="15" t="s">
        <v>1</v>
      </c>
      <c r="B3" s="15" t="s">
        <v>2</v>
      </c>
      <c r="C3" s="16"/>
    </row>
    <row r="4" spans="1:3" s="4" customFormat="1" ht="20.25" customHeight="1">
      <c r="A4" s="15"/>
      <c r="B4" s="15"/>
      <c r="C4" s="17" t="s">
        <v>3</v>
      </c>
    </row>
    <row r="5" spans="1:3" s="5" customFormat="1" ht="18.75" customHeight="1">
      <c r="A5" s="18" t="s">
        <v>4</v>
      </c>
      <c r="B5" s="19" t="s">
        <v>5</v>
      </c>
      <c r="C5" s="20">
        <f t="shared" ref="C5" si="0">C6+C40</f>
        <v>1012.9000000000001</v>
      </c>
    </row>
    <row r="6" spans="1:3" s="6" customFormat="1">
      <c r="A6" s="18" t="s">
        <v>6</v>
      </c>
      <c r="B6" s="19"/>
      <c r="C6" s="21">
        <f t="shared" ref="C6" si="1">C7+C12+C17+C22+C25+C27</f>
        <v>1009.9000000000001</v>
      </c>
    </row>
    <row r="7" spans="1:3">
      <c r="A7" s="22" t="s">
        <v>7</v>
      </c>
      <c r="B7" s="23" t="s">
        <v>8</v>
      </c>
      <c r="C7" s="24">
        <f t="shared" ref="C7" si="2">SUM(C8:C11)</f>
        <v>265.2</v>
      </c>
    </row>
    <row r="8" spans="1:3" ht="64.5" customHeight="1">
      <c r="A8" s="25" t="s">
        <v>142</v>
      </c>
      <c r="B8" s="26" t="s">
        <v>9</v>
      </c>
      <c r="C8" s="27">
        <v>265.2</v>
      </c>
    </row>
    <row r="9" spans="1:3" s="7" customFormat="1" ht="22.5">
      <c r="A9" s="25" t="s">
        <v>143</v>
      </c>
      <c r="B9" s="26" t="s">
        <v>9</v>
      </c>
      <c r="C9" s="27"/>
    </row>
    <row r="10" spans="1:3" ht="74.25" customHeight="1">
      <c r="A10" s="25" t="s">
        <v>144</v>
      </c>
      <c r="B10" s="26" t="s">
        <v>10</v>
      </c>
      <c r="C10" s="27"/>
    </row>
    <row r="11" spans="1:3" ht="26.25" customHeight="1">
      <c r="A11" s="25" t="s">
        <v>11</v>
      </c>
      <c r="B11" s="26" t="s">
        <v>12</v>
      </c>
      <c r="C11" s="27"/>
    </row>
    <row r="12" spans="1:3" s="7" customFormat="1">
      <c r="A12" s="22" t="s">
        <v>13</v>
      </c>
      <c r="B12" s="23" t="s">
        <v>14</v>
      </c>
      <c r="C12" s="28">
        <f t="shared" ref="C12" si="3">SUM(C13+C14+C15+C16)</f>
        <v>0</v>
      </c>
    </row>
    <row r="13" spans="1:3" ht="35.25" customHeight="1">
      <c r="A13" s="25" t="s">
        <v>15</v>
      </c>
      <c r="B13" s="26" t="s">
        <v>16</v>
      </c>
      <c r="C13" s="27"/>
    </row>
    <row r="14" spans="1:3" ht="38.25" customHeight="1">
      <c r="A14" s="25" t="s">
        <v>17</v>
      </c>
      <c r="B14" s="26" t="s">
        <v>18</v>
      </c>
      <c r="C14" s="27"/>
    </row>
    <row r="15" spans="1:3" ht="36.75" customHeight="1">
      <c r="A15" s="25" t="s">
        <v>19</v>
      </c>
      <c r="B15" s="26" t="s">
        <v>20</v>
      </c>
      <c r="C15" s="27"/>
    </row>
    <row r="16" spans="1:3" ht="35.25" customHeight="1">
      <c r="A16" s="25" t="s">
        <v>21</v>
      </c>
      <c r="B16" s="26" t="s">
        <v>22</v>
      </c>
      <c r="C16" s="27"/>
    </row>
    <row r="17" spans="1:3">
      <c r="A17" s="22" t="s">
        <v>23</v>
      </c>
      <c r="B17" s="23" t="s">
        <v>24</v>
      </c>
      <c r="C17" s="28">
        <f t="shared" ref="C17" si="4">C19+C20+C21</f>
        <v>0</v>
      </c>
    </row>
    <row r="18" spans="1:3" s="7" customFormat="1">
      <c r="A18" s="29" t="s">
        <v>25</v>
      </c>
      <c r="B18" s="26" t="s">
        <v>26</v>
      </c>
      <c r="C18" s="27"/>
    </row>
    <row r="19" spans="1:3">
      <c r="A19" s="25" t="s">
        <v>27</v>
      </c>
      <c r="B19" s="26" t="s">
        <v>28</v>
      </c>
      <c r="C19" s="27"/>
    </row>
    <row r="20" spans="1:3">
      <c r="A20" s="25" t="s">
        <v>29</v>
      </c>
      <c r="B20" s="26" t="s">
        <v>30</v>
      </c>
      <c r="C20" s="30">
        <v>0</v>
      </c>
    </row>
    <row r="21" spans="1:3">
      <c r="A21" s="25" t="s">
        <v>31</v>
      </c>
      <c r="B21" s="26" t="s">
        <v>32</v>
      </c>
      <c r="C21" s="27"/>
    </row>
    <row r="22" spans="1:3">
      <c r="A22" s="22" t="s">
        <v>33</v>
      </c>
      <c r="B22" s="23" t="s">
        <v>34</v>
      </c>
      <c r="C22" s="31">
        <f t="shared" ref="C22" si="5">C23+C24</f>
        <v>732.7</v>
      </c>
    </row>
    <row r="23" spans="1:3" s="7" customFormat="1" ht="22.5" customHeight="1">
      <c r="A23" s="32" t="s">
        <v>35</v>
      </c>
      <c r="B23" s="33" t="s">
        <v>36</v>
      </c>
      <c r="C23" s="30">
        <v>237.8</v>
      </c>
    </row>
    <row r="24" spans="1:3">
      <c r="A24" s="25" t="s">
        <v>37</v>
      </c>
      <c r="B24" s="26" t="s">
        <v>38</v>
      </c>
      <c r="C24" s="30">
        <v>494.9</v>
      </c>
    </row>
    <row r="25" spans="1:3">
      <c r="A25" s="22" t="s">
        <v>39</v>
      </c>
      <c r="B25" s="23" t="s">
        <v>40</v>
      </c>
      <c r="C25" s="34">
        <f t="shared" ref="C25" si="6">C26</f>
        <v>0</v>
      </c>
    </row>
    <row r="26" spans="1:3">
      <c r="A26" s="25" t="s">
        <v>41</v>
      </c>
      <c r="B26" s="26" t="s">
        <v>42</v>
      </c>
      <c r="C26" s="27">
        <v>0</v>
      </c>
    </row>
    <row r="27" spans="1:3" s="8" customFormat="1">
      <c r="A27" s="22" t="s">
        <v>43</v>
      </c>
      <c r="B27" s="23" t="s">
        <v>44</v>
      </c>
      <c r="C27" s="35">
        <f t="shared" ref="C27" si="7">C29+C30+C31+C32+C33+C34+C35+C36+C37+C38+C39</f>
        <v>12</v>
      </c>
    </row>
    <row r="28" spans="1:3" s="8" customFormat="1">
      <c r="A28" s="25" t="s">
        <v>45</v>
      </c>
      <c r="B28" s="36"/>
      <c r="C28" s="37"/>
    </row>
    <row r="29" spans="1:3" s="8" customFormat="1" ht="22.5">
      <c r="A29" s="25" t="s">
        <v>46</v>
      </c>
      <c r="B29" s="26" t="s">
        <v>47</v>
      </c>
      <c r="C29" s="37"/>
    </row>
    <row r="30" spans="1:3" s="8" customFormat="1" ht="33.75">
      <c r="A30" s="25" t="s">
        <v>48</v>
      </c>
      <c r="B30" s="26" t="s">
        <v>49</v>
      </c>
      <c r="C30" s="38">
        <v>12</v>
      </c>
    </row>
    <row r="31" spans="1:3" s="8" customFormat="1" ht="22.5">
      <c r="A31" s="25" t="s">
        <v>50</v>
      </c>
      <c r="B31" s="26" t="s">
        <v>51</v>
      </c>
      <c r="C31" s="39"/>
    </row>
    <row r="32" spans="1:3" s="8" customFormat="1" ht="22.5">
      <c r="A32" s="25" t="s">
        <v>52</v>
      </c>
      <c r="B32" s="26" t="s">
        <v>53</v>
      </c>
      <c r="C32" s="39"/>
    </row>
    <row r="33" spans="1:3" s="8" customFormat="1" ht="30.75" customHeight="1">
      <c r="A33" s="25" t="s">
        <v>54</v>
      </c>
      <c r="B33" s="26" t="s">
        <v>55</v>
      </c>
      <c r="C33" s="39"/>
    </row>
    <row r="34" spans="1:3" s="8" customFormat="1" ht="19.5" customHeight="1">
      <c r="A34" s="25" t="s">
        <v>56</v>
      </c>
      <c r="B34" s="26" t="s">
        <v>57</v>
      </c>
      <c r="C34" s="39"/>
    </row>
    <row r="35" spans="1:3" s="8" customFormat="1">
      <c r="A35" s="25" t="s">
        <v>58</v>
      </c>
      <c r="B35" s="26" t="s">
        <v>59</v>
      </c>
      <c r="C35" s="39"/>
    </row>
    <row r="36" spans="1:3" s="8" customFormat="1" ht="22.5">
      <c r="A36" s="25" t="s">
        <v>60</v>
      </c>
      <c r="B36" s="26" t="s">
        <v>61</v>
      </c>
      <c r="C36" s="39"/>
    </row>
    <row r="37" spans="1:3" s="8" customFormat="1">
      <c r="A37" s="25" t="s">
        <v>62</v>
      </c>
      <c r="B37" s="36"/>
      <c r="C37" s="39"/>
    </row>
    <row r="38" spans="1:3">
      <c r="A38" s="25" t="s">
        <v>63</v>
      </c>
      <c r="B38" s="26" t="s">
        <v>64</v>
      </c>
      <c r="C38" s="27"/>
    </row>
    <row r="39" spans="1:3" ht="19.5" customHeight="1">
      <c r="A39" s="25" t="s">
        <v>65</v>
      </c>
      <c r="B39" s="26"/>
      <c r="C39" s="27"/>
    </row>
    <row r="40" spans="1:3">
      <c r="A40" s="18" t="s">
        <v>66</v>
      </c>
      <c r="B40" s="26"/>
      <c r="C40" s="20">
        <f t="shared" ref="C40" si="8">C41+C56+C60+C63+C75+C76+C77</f>
        <v>3</v>
      </c>
    </row>
    <row r="41" spans="1:3" ht="22.5">
      <c r="A41" s="22" t="s">
        <v>67</v>
      </c>
      <c r="B41" s="23" t="s">
        <v>68</v>
      </c>
      <c r="C41" s="24">
        <f t="shared" ref="C41" si="9">SUM(C42:C55)</f>
        <v>0</v>
      </c>
    </row>
    <row r="42" spans="1:3" ht="33.75">
      <c r="A42" s="25" t="s">
        <v>69</v>
      </c>
      <c r="B42" s="26" t="s">
        <v>70</v>
      </c>
      <c r="C42" s="27"/>
    </row>
    <row r="43" spans="1:3">
      <c r="A43" s="25" t="s">
        <v>71</v>
      </c>
      <c r="B43" s="26" t="s">
        <v>72</v>
      </c>
      <c r="C43" s="27"/>
    </row>
    <row r="44" spans="1:3">
      <c r="A44" s="25" t="s">
        <v>73</v>
      </c>
      <c r="B44" s="26" t="s">
        <v>74</v>
      </c>
      <c r="C44" s="27"/>
    </row>
    <row r="45" spans="1:3" ht="33.75">
      <c r="A45" s="40" t="s">
        <v>75</v>
      </c>
      <c r="B45" s="41" t="s">
        <v>76</v>
      </c>
      <c r="C45" s="27"/>
    </row>
    <row r="46" spans="1:3" ht="33.75">
      <c r="A46" s="40" t="s">
        <v>77</v>
      </c>
      <c r="B46" s="41" t="s">
        <v>78</v>
      </c>
      <c r="C46" s="27">
        <v>0</v>
      </c>
    </row>
    <row r="47" spans="1:3" ht="50.25" customHeight="1">
      <c r="A47" s="40" t="s">
        <v>79</v>
      </c>
      <c r="B47" s="26" t="s">
        <v>80</v>
      </c>
      <c r="C47" s="27"/>
    </row>
    <row r="48" spans="1:3" ht="42.75" customHeight="1">
      <c r="A48" s="25" t="s">
        <v>81</v>
      </c>
      <c r="B48" s="26" t="s">
        <v>82</v>
      </c>
      <c r="C48" s="27">
        <v>0</v>
      </c>
    </row>
    <row r="49" spans="1:3" s="7" customFormat="1" ht="27" customHeight="1">
      <c r="A49" s="25" t="s">
        <v>83</v>
      </c>
      <c r="B49" s="26" t="s">
        <v>84</v>
      </c>
      <c r="C49" s="27">
        <v>0</v>
      </c>
    </row>
    <row r="50" spans="1:3" ht="30.75" customHeight="1">
      <c r="A50" s="42" t="s">
        <v>85</v>
      </c>
      <c r="B50" s="26" t="s">
        <v>86</v>
      </c>
      <c r="C50" s="27"/>
    </row>
    <row r="51" spans="1:3" ht="30" customHeight="1">
      <c r="A51" s="42" t="s">
        <v>87</v>
      </c>
      <c r="B51" s="26" t="s">
        <v>88</v>
      </c>
      <c r="C51" s="27"/>
    </row>
    <row r="52" spans="1:3" ht="30.75" customHeight="1">
      <c r="A52" s="25" t="s">
        <v>89</v>
      </c>
      <c r="B52" s="26" t="s">
        <v>90</v>
      </c>
      <c r="C52" s="27">
        <v>0</v>
      </c>
    </row>
    <row r="53" spans="1:3" ht="40.5" customHeight="1">
      <c r="A53" s="25" t="s">
        <v>91</v>
      </c>
      <c r="B53" s="26" t="s">
        <v>92</v>
      </c>
      <c r="C53" s="27"/>
    </row>
    <row r="54" spans="1:3" ht="28.5" customHeight="1">
      <c r="A54" s="42" t="s">
        <v>93</v>
      </c>
      <c r="B54" s="26" t="s">
        <v>94</v>
      </c>
      <c r="C54" s="27"/>
    </row>
    <row r="55" spans="1:3" ht="45.75" customHeight="1">
      <c r="A55" s="42" t="s">
        <v>95</v>
      </c>
      <c r="B55" s="26" t="s">
        <v>96</v>
      </c>
      <c r="C55" s="43">
        <v>0</v>
      </c>
    </row>
    <row r="56" spans="1:3">
      <c r="A56" s="44" t="s">
        <v>97</v>
      </c>
      <c r="B56" s="23" t="s">
        <v>98</v>
      </c>
      <c r="C56" s="45">
        <f t="shared" ref="C56" si="10">C57+C58+C59</f>
        <v>0</v>
      </c>
    </row>
    <row r="57" spans="1:3">
      <c r="A57" s="42" t="s">
        <v>99</v>
      </c>
      <c r="B57" s="26" t="s">
        <v>100</v>
      </c>
      <c r="C57" s="46"/>
    </row>
    <row r="58" spans="1:3">
      <c r="A58" s="42" t="s">
        <v>101</v>
      </c>
      <c r="B58" s="26" t="s">
        <v>102</v>
      </c>
      <c r="C58" s="46"/>
    </row>
    <row r="59" spans="1:3">
      <c r="A59" s="42" t="s">
        <v>103</v>
      </c>
      <c r="B59" s="26" t="s">
        <v>104</v>
      </c>
      <c r="C59" s="46"/>
    </row>
    <row r="60" spans="1:3">
      <c r="A60" s="44" t="s">
        <v>105</v>
      </c>
      <c r="B60" s="23" t="s">
        <v>106</v>
      </c>
      <c r="C60" s="45">
        <f t="shared" ref="C60" si="11">SUM(C61:C62)</f>
        <v>3</v>
      </c>
    </row>
    <row r="61" spans="1:3" ht="33.6" customHeight="1">
      <c r="A61" s="42" t="s">
        <v>107</v>
      </c>
      <c r="B61" s="26" t="s">
        <v>108</v>
      </c>
      <c r="C61" s="27">
        <v>3</v>
      </c>
    </row>
    <row r="62" spans="1:3">
      <c r="A62" s="42" t="s">
        <v>109</v>
      </c>
      <c r="B62" s="26" t="s">
        <v>110</v>
      </c>
      <c r="C62" s="27"/>
    </row>
    <row r="63" spans="1:3">
      <c r="A63" s="47" t="s">
        <v>111</v>
      </c>
      <c r="B63" s="23" t="s">
        <v>112</v>
      </c>
      <c r="C63" s="45">
        <f t="shared" ref="C63" si="12">SUM(C64:C74)-C65</f>
        <v>0</v>
      </c>
    </row>
    <row r="64" spans="1:3">
      <c r="A64" s="42" t="s">
        <v>113</v>
      </c>
      <c r="B64" s="26" t="s">
        <v>114</v>
      </c>
      <c r="C64" s="27"/>
    </row>
    <row r="65" spans="1:3" ht="40.5" customHeight="1">
      <c r="A65" s="25" t="s">
        <v>115</v>
      </c>
      <c r="B65" s="26" t="s">
        <v>116</v>
      </c>
      <c r="C65" s="27"/>
    </row>
    <row r="66" spans="1:3" ht="22.5" customHeight="1">
      <c r="A66" s="25" t="s">
        <v>117</v>
      </c>
      <c r="B66" s="26"/>
      <c r="C66" s="27"/>
    </row>
    <row r="67" spans="1:3" s="7" customFormat="1" ht="20.25" customHeight="1">
      <c r="A67" s="25" t="s">
        <v>118</v>
      </c>
      <c r="B67" s="26"/>
      <c r="C67" s="27"/>
    </row>
    <row r="68" spans="1:3" ht="21.75" customHeight="1">
      <c r="A68" s="25" t="s">
        <v>119</v>
      </c>
      <c r="B68" s="26"/>
      <c r="C68" s="27"/>
    </row>
    <row r="69" spans="1:3" ht="30" customHeight="1">
      <c r="A69" s="25" t="s">
        <v>120</v>
      </c>
      <c r="B69" s="26" t="s">
        <v>121</v>
      </c>
      <c r="C69" s="27"/>
    </row>
    <row r="70" spans="1:3" ht="22.5" customHeight="1">
      <c r="A70" s="25" t="s">
        <v>122</v>
      </c>
      <c r="B70" s="26" t="s">
        <v>123</v>
      </c>
      <c r="C70" s="27"/>
    </row>
    <row r="71" spans="1:3" ht="31.5" customHeight="1">
      <c r="A71" s="25" t="s">
        <v>124</v>
      </c>
      <c r="B71" s="26" t="s">
        <v>125</v>
      </c>
      <c r="C71" s="27"/>
    </row>
    <row r="72" spans="1:3" ht="30" customHeight="1">
      <c r="A72" s="25" t="s">
        <v>126</v>
      </c>
      <c r="B72" s="26" t="s">
        <v>127</v>
      </c>
      <c r="C72" s="27"/>
    </row>
    <row r="73" spans="1:3" ht="42.75" customHeight="1">
      <c r="A73" s="25" t="s">
        <v>128</v>
      </c>
      <c r="B73" s="26" t="s">
        <v>129</v>
      </c>
      <c r="C73" s="27"/>
    </row>
    <row r="74" spans="1:3" ht="39" customHeight="1">
      <c r="A74" s="25" t="s">
        <v>130</v>
      </c>
      <c r="B74" s="26" t="s">
        <v>131</v>
      </c>
      <c r="C74" s="27"/>
    </row>
    <row r="75" spans="1:3" s="8" customFormat="1" ht="21" customHeight="1">
      <c r="A75" s="48" t="s">
        <v>132</v>
      </c>
      <c r="B75" s="23" t="s">
        <v>133</v>
      </c>
      <c r="C75" s="49"/>
    </row>
    <row r="76" spans="1:3" s="8" customFormat="1" ht="19.5" customHeight="1">
      <c r="A76" s="48" t="s">
        <v>134</v>
      </c>
      <c r="B76" s="23" t="s">
        <v>135</v>
      </c>
      <c r="C76" s="45">
        <v>0</v>
      </c>
    </row>
    <row r="77" spans="1:3" ht="21" customHeight="1">
      <c r="A77" s="48" t="s">
        <v>136</v>
      </c>
      <c r="B77" s="23" t="s">
        <v>137</v>
      </c>
      <c r="C77" s="28">
        <v>0</v>
      </c>
    </row>
    <row r="78" spans="1:3">
      <c r="A78" s="11"/>
      <c r="B78" s="11"/>
      <c r="C78" s="50"/>
    </row>
    <row r="79" spans="1:3">
      <c r="A79" s="72" t="s">
        <v>138</v>
      </c>
      <c r="B79" s="73"/>
      <c r="C79" s="52" t="s">
        <v>148</v>
      </c>
    </row>
    <row r="80" spans="1:3" ht="35.25" customHeight="1">
      <c r="A80" s="51"/>
      <c r="B80" s="51"/>
      <c r="C80" s="52"/>
    </row>
    <row r="81" spans="1:3" s="2" customFormat="1" ht="15.75">
      <c r="A81" s="72" t="s">
        <v>140</v>
      </c>
      <c r="B81" s="51"/>
      <c r="C81" s="72" t="s">
        <v>149</v>
      </c>
    </row>
    <row r="82" spans="1:3">
      <c r="A82" s="11"/>
      <c r="B82" s="11"/>
      <c r="C82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 год</vt:lpstr>
      <vt:lpstr>2020</vt:lpstr>
      <vt:lpstr>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2019-11-13T08:29:47Z</dcterms:modified>
</cp:coreProperties>
</file>